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oriyama-PC\Desktop\"/>
    </mc:Choice>
  </mc:AlternateContent>
  <xr:revisionPtr revIDLastSave="0" documentId="13_ncr:1_{D2ADE12F-E59F-4D4D-942A-F189F6E2807F}" xr6:coauthVersionLast="47" xr6:coauthVersionMax="47" xr10:uidLastSave="{00000000-0000-0000-0000-000000000000}"/>
  <bookViews>
    <workbookView xWindow="-120" yWindow="-120" windowWidth="24240" windowHeight="13020" xr2:uid="{1D98AEC8-A3A3-46E2-878A-34620C565C24}"/>
  </bookViews>
  <sheets>
    <sheet name="指定請求書 (燃料)" sheetId="1" r:id="rId1"/>
    <sheet name="入力説明（燃料）" sheetId="3" r:id="rId2"/>
    <sheet name="Sheet3" sheetId="2" state="hidden" r:id="rId3"/>
  </sheets>
  <definedNames>
    <definedName name="_xlnm.Print_Area" localSheetId="0">'指定請求書 (燃料)'!$A$1:$N$23</definedName>
    <definedName name="_xlnm.Print_Area" localSheetId="1">'入力説明（燃料）'!$A$1:$N$23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3" l="1"/>
  <c r="K18" i="3"/>
  <c r="L17" i="3"/>
  <c r="K17" i="3"/>
  <c r="L16" i="3"/>
  <c r="K16" i="3"/>
  <c r="K22" i="3" l="1"/>
  <c r="G8" i="3" s="1"/>
  <c r="K19" i="3"/>
  <c r="L19" i="3"/>
  <c r="K20" i="3"/>
  <c r="L20" i="3"/>
  <c r="K21" i="3"/>
  <c r="L21" i="3"/>
  <c r="G22" i="3"/>
  <c r="H22" i="3"/>
  <c r="I22" i="3"/>
  <c r="L22" i="3"/>
  <c r="F7" i="3" s="1"/>
  <c r="I22" i="1" l="1"/>
  <c r="H22" i="1"/>
  <c r="G22" i="1"/>
  <c r="L21" i="1"/>
  <c r="K21" i="1"/>
  <c r="L20" i="1"/>
  <c r="K20" i="1"/>
  <c r="L19" i="1"/>
  <c r="K19" i="1"/>
  <c r="L18" i="1"/>
  <c r="K18" i="1"/>
  <c r="L17" i="1"/>
  <c r="K17" i="1"/>
  <c r="L16" i="1"/>
  <c r="L22" i="1" s="1"/>
  <c r="F7" i="1" s="1"/>
  <c r="K16" i="1"/>
  <c r="K22" i="1" l="1"/>
  <c r="G8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toriyama-PC</author>
  </authors>
  <commentList>
    <comment ref="A5" authorId="0" shapeId="0" xr:uid="{8EEB1A05-4F82-4605-9B76-F727FA3A6C3B}">
      <text>
        <r>
          <rPr>
            <b/>
            <sz val="9"/>
            <color indexed="81"/>
            <rFont val="MS P ゴシック"/>
            <family val="3"/>
            <charset val="128"/>
          </rPr>
          <t>宛名を選択してください。</t>
        </r>
      </text>
    </comment>
    <comment ref="J16" authorId="0" shapeId="0" xr:uid="{7632ADD4-DE3A-4C47-8B1B-704F254C3325}">
      <text>
        <r>
          <rPr>
            <b/>
            <sz val="9"/>
            <color indexed="81"/>
            <rFont val="MS P ゴシック"/>
            <family val="3"/>
            <charset val="128"/>
          </rPr>
          <t>税率を選択してください</t>
        </r>
      </text>
    </comment>
    <comment ref="J22" authorId="0" shapeId="0" xr:uid="{61C1DC8C-3379-4E99-B89A-CA612CAC702D}">
      <text>
        <r>
          <rPr>
            <b/>
            <sz val="9"/>
            <color indexed="81"/>
            <rFont val="MS P ゴシック"/>
            <family val="3"/>
            <charset val="128"/>
          </rPr>
          <t>税率を選択してください</t>
        </r>
      </text>
    </comment>
  </commentList>
</comments>
</file>

<file path=xl/sharedStrings.xml><?xml version="1.0" encoding="utf-8"?>
<sst xmlns="http://schemas.openxmlformats.org/spreadsheetml/2006/main" count="95" uniqueCount="44">
  <si>
    <t>請 求 書（工事用・指定様式）</t>
    <phoneticPr fontId="3"/>
  </si>
  <si>
    <t>請求日：</t>
    <phoneticPr fontId="6"/>
  </si>
  <si>
    <t>2025年07月16日</t>
  </si>
  <si>
    <t>登録番号：</t>
    <rPh sb="0" eb="4">
      <t>トウロクバンゴウ</t>
    </rPh>
    <phoneticPr fontId="6"/>
  </si>
  <si>
    <t>Ｔ</t>
    <phoneticPr fontId="6"/>
  </si>
  <si>
    <t>株式会社トリヤマ</t>
    <rPh sb="0" eb="4">
      <t>カブシキカイシャ</t>
    </rPh>
    <phoneticPr fontId="3"/>
  </si>
  <si>
    <t>御中</t>
    <phoneticPr fontId="6"/>
  </si>
  <si>
    <t>住所</t>
    <rPh sb="0" eb="1">
      <t>ジュウ</t>
    </rPh>
    <rPh sb="1" eb="2">
      <t>ショ</t>
    </rPh>
    <phoneticPr fontId="6"/>
  </si>
  <si>
    <t>〒</t>
    <phoneticPr fontId="3"/>
  </si>
  <si>
    <t>合計請求金額</t>
    <rPh sb="0" eb="2">
      <t>ゴウケイ</t>
    </rPh>
    <rPh sb="2" eb="6">
      <t>セイキュウキンガク</t>
    </rPh>
    <phoneticPr fontId="6"/>
  </si>
  <si>
    <t>￥</t>
    <phoneticPr fontId="6"/>
  </si>
  <si>
    <t>会社名　　　　　　　代表者名</t>
    <rPh sb="0" eb="1">
      <t>カイ</t>
    </rPh>
    <rPh sb="1" eb="2">
      <t>シャ</t>
    </rPh>
    <rPh sb="2" eb="3">
      <t>メイ</t>
    </rPh>
    <rPh sb="10" eb="13">
      <t>ダイヒョウシャ</t>
    </rPh>
    <rPh sb="13" eb="14">
      <t>メイ</t>
    </rPh>
    <phoneticPr fontId="6"/>
  </si>
  <si>
    <t>印</t>
    <rPh sb="0" eb="1">
      <t>イン</t>
    </rPh>
    <phoneticPr fontId="6"/>
  </si>
  <si>
    <t>（内消費税額</t>
    <rPh sb="1" eb="2">
      <t>ウチ</t>
    </rPh>
    <rPh sb="2" eb="5">
      <t>ショウヒゼイ</t>
    </rPh>
    <rPh sb="5" eb="6">
      <t>ガク</t>
    </rPh>
    <phoneticPr fontId="6"/>
  </si>
  <si>
    <t>）</t>
    <phoneticPr fontId="6"/>
  </si>
  <si>
    <t>電話番号</t>
    <rPh sb="0" eb="4">
      <t>デンワバンゴウ</t>
    </rPh>
    <phoneticPr fontId="6"/>
  </si>
  <si>
    <t>担当者印</t>
    <rPh sb="0" eb="3">
      <t>タントウシャ</t>
    </rPh>
    <rPh sb="3" eb="4">
      <t>イン</t>
    </rPh>
    <phoneticPr fontId="6"/>
  </si>
  <si>
    <t>受領印</t>
    <rPh sb="0" eb="3">
      <t>ジュリョウイン</t>
    </rPh>
    <phoneticPr fontId="3"/>
  </si>
  <si>
    <t>FAX番号</t>
    <rPh sb="3" eb="5">
      <t>バンゴウ</t>
    </rPh>
    <phoneticPr fontId="6"/>
  </si>
  <si>
    <t>振込先
金融機関</t>
    <rPh sb="0" eb="2">
      <t>フリコミ</t>
    </rPh>
    <rPh sb="2" eb="3">
      <t>サキ</t>
    </rPh>
    <rPh sb="4" eb="8">
      <t>キンユウキカン</t>
    </rPh>
    <phoneticPr fontId="6"/>
  </si>
  <si>
    <t>本・支店名</t>
    <rPh sb="0" eb="1">
      <t>ホン</t>
    </rPh>
    <rPh sb="2" eb="4">
      <t>シテン</t>
    </rPh>
    <rPh sb="4" eb="5">
      <t>メイ</t>
    </rPh>
    <phoneticPr fontId="6"/>
  </si>
  <si>
    <t>口座番号</t>
    <rPh sb="0" eb="2">
      <t>コウザ</t>
    </rPh>
    <rPh sb="2" eb="4">
      <t>バンゴウ</t>
    </rPh>
    <phoneticPr fontId="6"/>
  </si>
  <si>
    <t>口座名義</t>
    <rPh sb="0" eb="2">
      <t>コウザ</t>
    </rPh>
    <rPh sb="2" eb="4">
      <t>メイギ</t>
    </rPh>
    <phoneticPr fontId="6"/>
  </si>
  <si>
    <t>日付</t>
    <rPh sb="0" eb="2">
      <t>ヒヅケ</t>
    </rPh>
    <phoneticPr fontId="6"/>
  </si>
  <si>
    <t>工事名（現場名）</t>
    <rPh sb="0" eb="3">
      <t>コウジメイ</t>
    </rPh>
    <rPh sb="4" eb="6">
      <t>ゲンバ</t>
    </rPh>
    <rPh sb="6" eb="7">
      <t>メイ</t>
    </rPh>
    <phoneticPr fontId="3"/>
  </si>
  <si>
    <t>前回御請求額（税込）</t>
    <rPh sb="0" eb="2">
      <t>ゼンカイ</t>
    </rPh>
    <rPh sb="2" eb="6">
      <t>ゴセイキュウガク</t>
    </rPh>
    <rPh sb="7" eb="9">
      <t>ゼイコ</t>
    </rPh>
    <phoneticPr fontId="3"/>
  </si>
  <si>
    <t>今回軽油税</t>
    <rPh sb="0" eb="2">
      <t>コンカイ</t>
    </rPh>
    <rPh sb="2" eb="5">
      <t>ケイユゼイ</t>
    </rPh>
    <phoneticPr fontId="3"/>
  </si>
  <si>
    <t>今回課税対象額</t>
    <rPh sb="0" eb="2">
      <t>コンカイ</t>
    </rPh>
    <rPh sb="2" eb="7">
      <t>カゼイタイショウガク</t>
    </rPh>
    <phoneticPr fontId="3"/>
  </si>
  <si>
    <t>税率</t>
    <rPh sb="0" eb="2">
      <t>ゼイリツ</t>
    </rPh>
    <phoneticPr fontId="6"/>
  </si>
  <si>
    <t>消費税額（10％）</t>
    <rPh sb="0" eb="4">
      <t>ショウヒゼイガク</t>
    </rPh>
    <phoneticPr fontId="3"/>
  </si>
  <si>
    <t>当月請求額（税込）</t>
    <rPh sb="0" eb="2">
      <t>トウゲツ</t>
    </rPh>
    <rPh sb="2" eb="5">
      <t>セイキュウガク</t>
    </rPh>
    <rPh sb="6" eb="8">
      <t>ゼイコ</t>
    </rPh>
    <phoneticPr fontId="3"/>
  </si>
  <si>
    <t>確認サイン</t>
    <rPh sb="0" eb="2">
      <t>カクニン</t>
    </rPh>
    <phoneticPr fontId="6"/>
  </si>
  <si>
    <t>大和</t>
    <rPh sb="0" eb="2">
      <t>ヤマト</t>
    </rPh>
    <phoneticPr fontId="6"/>
  </si>
  <si>
    <t>□</t>
    <phoneticPr fontId="6"/>
  </si>
  <si>
    <t>小野花</t>
    <rPh sb="0" eb="3">
      <t>オノハナ</t>
    </rPh>
    <phoneticPr fontId="3"/>
  </si>
  <si>
    <t>山科</t>
    <rPh sb="0" eb="2">
      <t>ヤマシナ</t>
    </rPh>
    <phoneticPr fontId="3"/>
  </si>
  <si>
    <t>合計</t>
    <rPh sb="0" eb="2">
      <t>ゴウケイ</t>
    </rPh>
    <phoneticPr fontId="6"/>
  </si>
  <si>
    <t>※各現場内訳は別紙参照</t>
    <rPh sb="1" eb="2">
      <t>カク</t>
    </rPh>
    <rPh sb="2" eb="4">
      <t>ゲンバ</t>
    </rPh>
    <rPh sb="4" eb="6">
      <t>ウチワケ</t>
    </rPh>
    <rPh sb="7" eb="11">
      <t>ベッシサンショウ</t>
    </rPh>
    <phoneticPr fontId="6"/>
  </si>
  <si>
    <t>累計出来高金額（税抜）</t>
    <rPh sb="0" eb="2">
      <t>ルイケイ</t>
    </rPh>
    <rPh sb="2" eb="5">
      <t>デキダカ</t>
    </rPh>
    <rPh sb="5" eb="7">
      <t>キンガク</t>
    </rPh>
    <rPh sb="8" eb="9">
      <t>ゼイ</t>
    </rPh>
    <rPh sb="9" eb="10">
      <t>ヌ</t>
    </rPh>
    <phoneticPr fontId="3"/>
  </si>
  <si>
    <t>前月迄の累計出来高金額（税抜）</t>
    <rPh sb="0" eb="2">
      <t>ゼンゲツ</t>
    </rPh>
    <rPh sb="2" eb="3">
      <t>マデ</t>
    </rPh>
    <rPh sb="4" eb="6">
      <t>ルイケイ</t>
    </rPh>
    <rPh sb="6" eb="9">
      <t>デキダカ</t>
    </rPh>
    <rPh sb="9" eb="11">
      <t>キンガク</t>
    </rPh>
    <rPh sb="12" eb="14">
      <t>ゼイヌ</t>
    </rPh>
    <phoneticPr fontId="3"/>
  </si>
  <si>
    <t>累計出来高金額（税込）</t>
    <rPh sb="0" eb="2">
      <t>ルイケイ</t>
    </rPh>
    <rPh sb="2" eb="5">
      <t>デキダカ</t>
    </rPh>
    <rPh sb="5" eb="7">
      <t>キンガク</t>
    </rPh>
    <rPh sb="8" eb="9">
      <t>ゼイ</t>
    </rPh>
    <rPh sb="9" eb="10">
      <t>コ</t>
    </rPh>
    <phoneticPr fontId="3"/>
  </si>
  <si>
    <t>前月迄の累計出来高金額（税込）</t>
    <rPh sb="0" eb="2">
      <t>ゼンゲツ</t>
    </rPh>
    <rPh sb="2" eb="3">
      <t>マデ</t>
    </rPh>
    <rPh sb="4" eb="6">
      <t>ルイケイ</t>
    </rPh>
    <rPh sb="6" eb="9">
      <t>デキダカ</t>
    </rPh>
    <rPh sb="9" eb="11">
      <t>キンガク</t>
    </rPh>
    <rPh sb="12" eb="14">
      <t>ゼイコ</t>
    </rPh>
    <phoneticPr fontId="3"/>
  </si>
  <si>
    <t>株式会社ユイビルド</t>
    <rPh sb="0" eb="4">
      <t>カブシキガイシャ</t>
    </rPh>
    <phoneticPr fontId="3"/>
  </si>
  <si>
    <t>繰越金額</t>
    <rPh sb="0" eb="1">
      <t>ク</t>
    </rPh>
    <rPh sb="1" eb="2">
      <t>コ</t>
    </rPh>
    <rPh sb="2" eb="4">
      <t>キンガク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</si>
</sst>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;@"/>
  </numFmts>
  <fonts count="2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2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20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theme="1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  <border>
      <left/>
      <right style="medium">
        <color theme="5"/>
      </right>
      <top style="medium">
        <color theme="5"/>
      </top>
      <bottom style="medium">
        <color theme="5"/>
      </bottom>
      <diagonal/>
    </border>
    <border>
      <left/>
      <right/>
      <top style="medium">
        <color theme="5"/>
      </top>
      <bottom style="medium">
        <color theme="5"/>
      </bottom>
      <diagonal/>
    </border>
    <border>
      <left style="medium">
        <color theme="5"/>
      </left>
      <right/>
      <top style="medium">
        <color theme="5"/>
      </top>
      <bottom style="medium">
        <color theme="5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theme="1"/>
      </bottom>
      <diagonal/>
    </border>
    <border>
      <left style="medium">
        <color theme="5"/>
      </left>
      <right style="medium">
        <color theme="5"/>
      </right>
      <top style="medium">
        <color theme="5"/>
      </top>
      <bottom/>
      <diagonal/>
    </border>
    <border>
      <left style="medium">
        <color theme="5"/>
      </left>
      <right style="medium">
        <color theme="5"/>
      </right>
      <top style="thin">
        <color indexed="64"/>
      </top>
      <bottom style="thin">
        <color indexed="64"/>
      </bottom>
      <diagonal/>
    </border>
    <border>
      <left style="medium">
        <color theme="5"/>
      </left>
      <right style="medium">
        <color theme="5"/>
      </right>
      <top style="thin">
        <color indexed="64"/>
      </top>
      <bottom style="medium">
        <color theme="5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right"/>
    </xf>
    <xf numFmtId="0" fontId="7" fillId="0" borderId="0" xfId="0" applyFont="1">
      <alignment vertical="center"/>
    </xf>
    <xf numFmtId="0" fontId="5" fillId="0" borderId="0" xfId="0" applyFont="1" applyAlignment="1"/>
    <xf numFmtId="0" fontId="5" fillId="0" borderId="0" xfId="0" applyFont="1" applyAlignment="1">
      <alignment horizontal="right"/>
    </xf>
    <xf numFmtId="0" fontId="9" fillId="0" borderId="3" xfId="0" applyFont="1" applyBorder="1">
      <alignment vertical="center"/>
    </xf>
    <xf numFmtId="0" fontId="10" fillId="0" borderId="0" xfId="0" applyFont="1" applyAlignment="1"/>
    <xf numFmtId="0" fontId="10" fillId="0" borderId="4" xfId="0" applyFont="1" applyBorder="1" applyAlignment="1"/>
    <xf numFmtId="0" fontId="11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5" fillId="0" borderId="5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 shrinkToFit="1"/>
    </xf>
    <xf numFmtId="0" fontId="7" fillId="2" borderId="15" xfId="0" applyFont="1" applyFill="1" applyBorder="1" applyAlignment="1">
      <alignment horizontal="center" vertical="center"/>
    </xf>
    <xf numFmtId="38" fontId="9" fillId="0" borderId="0" xfId="0" applyNumberFormat="1" applyFont="1" applyAlignment="1">
      <alignment vertical="top"/>
    </xf>
    <xf numFmtId="0" fontId="5" fillId="0" borderId="0" xfId="0" applyFont="1" applyAlignment="1">
      <alignment vertical="top" shrinkToFit="1"/>
    </xf>
    <xf numFmtId="0" fontId="5" fillId="0" borderId="13" xfId="0" applyFont="1" applyBorder="1" applyAlignment="1">
      <alignment horizontal="center" vertical="center" shrinkToFit="1"/>
    </xf>
    <xf numFmtId="0" fontId="9" fillId="0" borderId="20" xfId="0" applyFont="1" applyBorder="1" applyAlignment="1">
      <alignment horizontal="center" vertical="center"/>
    </xf>
    <xf numFmtId="0" fontId="5" fillId="0" borderId="0" xfId="0" applyFont="1" applyAlignment="1">
      <alignment shrinkToFit="1"/>
    </xf>
    <xf numFmtId="0" fontId="5" fillId="0" borderId="21" xfId="0" applyFont="1" applyBorder="1" applyAlignment="1">
      <alignment horizontal="center" vertical="center" shrinkToFit="1"/>
    </xf>
    <xf numFmtId="0" fontId="12" fillId="0" borderId="13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33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40" xfId="0" applyFont="1" applyBorder="1" applyAlignment="1">
      <alignment horizontal="center" vertical="center" shrinkToFit="1"/>
    </xf>
    <xf numFmtId="176" fontId="16" fillId="2" borderId="41" xfId="0" applyNumberFormat="1" applyFont="1" applyFill="1" applyBorder="1" applyAlignment="1">
      <alignment horizontal="center" vertical="center"/>
    </xf>
    <xf numFmtId="38" fontId="15" fillId="2" borderId="43" xfId="1" applyFont="1" applyFill="1" applyBorder="1" applyAlignment="1">
      <alignment horizontal="right" vertical="center"/>
    </xf>
    <xf numFmtId="38" fontId="15" fillId="0" borderId="43" xfId="1" applyFont="1" applyFill="1" applyBorder="1" applyAlignment="1" applyProtection="1">
      <alignment horizontal="right" vertical="center"/>
    </xf>
    <xf numFmtId="0" fontId="7" fillId="0" borderId="45" xfId="0" applyFont="1" applyBorder="1">
      <alignment vertical="center"/>
    </xf>
    <xf numFmtId="176" fontId="16" fillId="2" borderId="20" xfId="0" applyNumberFormat="1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right" vertical="center"/>
    </xf>
    <xf numFmtId="38" fontId="15" fillId="2" borderId="20" xfId="1" applyFont="1" applyFill="1" applyBorder="1" applyAlignment="1">
      <alignment horizontal="right" vertical="center"/>
    </xf>
    <xf numFmtId="38" fontId="15" fillId="0" borderId="20" xfId="1" applyFont="1" applyFill="1" applyBorder="1" applyAlignment="1" applyProtection="1">
      <alignment horizontal="right" vertical="center"/>
    </xf>
    <xf numFmtId="0" fontId="7" fillId="0" borderId="47" xfId="0" applyFont="1" applyBorder="1">
      <alignment vertical="center"/>
    </xf>
    <xf numFmtId="0" fontId="17" fillId="0" borderId="0" xfId="0" applyFont="1" applyAlignment="1">
      <alignment vertical="center" shrinkToFit="1"/>
    </xf>
    <xf numFmtId="3" fontId="18" fillId="0" borderId="0" xfId="0" applyNumberFormat="1" applyFont="1" applyAlignment="1">
      <alignment vertical="center" shrinkToFit="1"/>
    </xf>
    <xf numFmtId="0" fontId="18" fillId="0" borderId="0" xfId="0" applyFont="1">
      <alignment vertical="center"/>
    </xf>
    <xf numFmtId="176" fontId="16" fillId="2" borderId="48" xfId="0" applyNumberFormat="1" applyFont="1" applyFill="1" applyBorder="1" applyAlignment="1">
      <alignment horizontal="center" vertical="center"/>
    </xf>
    <xf numFmtId="0" fontId="15" fillId="2" borderId="48" xfId="0" applyFont="1" applyFill="1" applyBorder="1" applyAlignment="1">
      <alignment horizontal="right" vertical="center"/>
    </xf>
    <xf numFmtId="38" fontId="15" fillId="2" borderId="48" xfId="1" applyFont="1" applyFill="1" applyBorder="1" applyAlignment="1">
      <alignment horizontal="right" vertical="center"/>
    </xf>
    <xf numFmtId="38" fontId="15" fillId="0" borderId="48" xfId="1" applyFont="1" applyFill="1" applyBorder="1" applyAlignment="1" applyProtection="1">
      <alignment horizontal="right" vertical="center"/>
    </xf>
    <xf numFmtId="0" fontId="7" fillId="0" borderId="53" xfId="0" applyFont="1" applyBorder="1">
      <alignment vertical="center"/>
    </xf>
    <xf numFmtId="38" fontId="7" fillId="0" borderId="51" xfId="0" applyNumberFormat="1" applyFont="1" applyBorder="1">
      <alignment vertical="center"/>
    </xf>
    <xf numFmtId="0" fontId="7" fillId="0" borderId="57" xfId="0" applyFont="1" applyBorder="1">
      <alignment vertical="center"/>
    </xf>
    <xf numFmtId="9" fontId="0" fillId="0" borderId="0" xfId="0" applyNumberFormat="1">
      <alignment vertical="center"/>
    </xf>
    <xf numFmtId="9" fontId="15" fillId="2" borderId="38" xfId="2" applyFont="1" applyFill="1" applyBorder="1" applyAlignment="1">
      <alignment horizontal="right" vertical="center"/>
    </xf>
    <xf numFmtId="9" fontId="15" fillId="2" borderId="20" xfId="2" applyFont="1" applyFill="1" applyBorder="1" applyAlignment="1">
      <alignment horizontal="right" vertical="center"/>
    </xf>
    <xf numFmtId="9" fontId="15" fillId="2" borderId="58" xfId="2" applyFont="1" applyFill="1" applyBorder="1" applyAlignment="1">
      <alignment horizontal="right" vertical="center"/>
    </xf>
    <xf numFmtId="9" fontId="15" fillId="2" borderId="59" xfId="2" applyFont="1" applyFill="1" applyBorder="1" applyAlignment="1">
      <alignment horizontal="right" vertical="center"/>
    </xf>
    <xf numFmtId="0" fontId="0" fillId="0" borderId="7" xfId="0" applyBorder="1" applyAlignment="1">
      <alignment horizontal="left" vertical="center"/>
    </xf>
    <xf numFmtId="0" fontId="15" fillId="2" borderId="19" xfId="0" applyFont="1" applyFill="1" applyBorder="1">
      <alignment vertical="center"/>
    </xf>
    <xf numFmtId="0" fontId="15" fillId="2" borderId="20" xfId="0" applyFont="1" applyFill="1" applyBorder="1">
      <alignment vertical="center"/>
    </xf>
    <xf numFmtId="38" fontId="15" fillId="0" borderId="46" xfId="1" applyFont="1" applyFill="1" applyBorder="1" applyAlignment="1" applyProtection="1">
      <alignment horizontal="right" vertical="center"/>
    </xf>
    <xf numFmtId="38" fontId="15" fillId="0" borderId="23" xfId="1" applyFont="1" applyFill="1" applyBorder="1" applyAlignment="1" applyProtection="1">
      <alignment horizontal="right" vertical="center"/>
    </xf>
    <xf numFmtId="0" fontId="15" fillId="2" borderId="49" xfId="0" applyFont="1" applyFill="1" applyBorder="1">
      <alignment vertical="center"/>
    </xf>
    <xf numFmtId="0" fontId="15" fillId="2" borderId="50" xfId="0" applyFont="1" applyFill="1" applyBorder="1">
      <alignment vertical="center"/>
    </xf>
    <xf numFmtId="38" fontId="15" fillId="0" borderId="52" xfId="1" applyFont="1" applyFill="1" applyBorder="1" applyAlignment="1" applyProtection="1">
      <alignment horizontal="right" vertical="center"/>
    </xf>
    <xf numFmtId="38" fontId="15" fillId="0" borderId="53" xfId="1" applyFont="1" applyFill="1" applyBorder="1" applyAlignment="1" applyProtection="1">
      <alignment horizontal="right" vertical="center"/>
    </xf>
    <xf numFmtId="0" fontId="19" fillId="0" borderId="54" xfId="0" applyFont="1" applyBorder="1" applyAlignment="1">
      <alignment horizontal="center" vertical="center"/>
    </xf>
    <xf numFmtId="0" fontId="19" fillId="0" borderId="35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38" fontId="7" fillId="0" borderId="51" xfId="1" applyFont="1" applyBorder="1" applyAlignment="1">
      <alignment horizontal="right" vertical="center"/>
    </xf>
    <xf numFmtId="38" fontId="7" fillId="0" borderId="56" xfId="1" applyFont="1" applyBorder="1" applyAlignment="1">
      <alignment horizontal="right" vertical="center"/>
    </xf>
    <xf numFmtId="0" fontId="12" fillId="2" borderId="14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3" fillId="0" borderId="38" xfId="0" applyFont="1" applyBorder="1" applyAlignment="1">
      <alignment horizontal="center" vertical="center" shrinkToFit="1"/>
    </xf>
    <xf numFmtId="0" fontId="13" fillId="0" borderId="39" xfId="0" applyFont="1" applyBorder="1" applyAlignment="1">
      <alignment horizontal="center" vertical="center" shrinkToFit="1"/>
    </xf>
    <xf numFmtId="0" fontId="15" fillId="2" borderId="42" xfId="0" applyFont="1" applyFill="1" applyBorder="1">
      <alignment vertical="center"/>
    </xf>
    <xf numFmtId="0" fontId="15" fillId="2" borderId="43" xfId="0" applyFont="1" applyFill="1" applyBorder="1">
      <alignment vertical="center"/>
    </xf>
    <xf numFmtId="38" fontId="15" fillId="0" borderId="44" xfId="1" applyFont="1" applyFill="1" applyBorder="1" applyAlignment="1" applyProtection="1">
      <alignment horizontal="right" vertical="center"/>
    </xf>
    <xf numFmtId="38" fontId="15" fillId="0" borderId="45" xfId="1" applyFont="1" applyFill="1" applyBorder="1" applyAlignment="1" applyProtection="1">
      <alignment horizontal="right" vertical="center"/>
    </xf>
    <xf numFmtId="0" fontId="9" fillId="0" borderId="16" xfId="0" applyFont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3" xfId="0" applyFont="1" applyFill="1" applyBorder="1" applyAlignment="1">
      <alignment horizontal="center" vertical="center" shrinkToFit="1"/>
    </xf>
    <xf numFmtId="0" fontId="9" fillId="2" borderId="24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2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27" xfId="0" applyFont="1" applyFill="1" applyBorder="1" applyAlignment="1">
      <alignment horizontal="center" vertical="center"/>
    </xf>
    <xf numFmtId="0" fontId="12" fillId="2" borderId="28" xfId="0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7" fillId="2" borderId="2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top"/>
    </xf>
    <xf numFmtId="0" fontId="7" fillId="2" borderId="7" xfId="0" applyFont="1" applyFill="1" applyBorder="1" applyAlignment="1">
      <alignment horizontal="left" vertical="top"/>
    </xf>
    <xf numFmtId="0" fontId="7" fillId="2" borderId="8" xfId="0" applyFont="1" applyFill="1" applyBorder="1" applyAlignment="1">
      <alignment horizontal="left" vertical="top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38" fontId="9" fillId="0" borderId="10" xfId="1" applyFont="1" applyBorder="1" applyAlignment="1">
      <alignment horizontal="right" vertical="center"/>
    </xf>
    <xf numFmtId="38" fontId="9" fillId="0" borderId="12" xfId="1" applyFont="1" applyBorder="1" applyAlignment="1">
      <alignment horizontal="right" vertical="center"/>
    </xf>
    <xf numFmtId="0" fontId="5" fillId="2" borderId="14" xfId="0" applyFont="1" applyFill="1" applyBorder="1" applyAlignment="1">
      <alignment horizontal="center" vertical="center" wrapText="1" shrinkToFit="1"/>
    </xf>
    <xf numFmtId="0" fontId="5" fillId="2" borderId="0" xfId="0" applyFont="1" applyFill="1" applyAlignment="1">
      <alignment horizontal="center" vertical="center" wrapText="1" shrinkToFit="1"/>
    </xf>
    <xf numFmtId="38" fontId="7" fillId="0" borderId="55" xfId="0" applyNumberFormat="1" applyFont="1" applyBorder="1">
      <alignment vertical="center"/>
    </xf>
    <xf numFmtId="9" fontId="15" fillId="2" borderId="60" xfId="2" applyFont="1" applyFill="1" applyBorder="1" applyAlignment="1">
      <alignment horizontal="right" vertical="center"/>
    </xf>
    <xf numFmtId="38" fontId="7" fillId="0" borderId="56" xfId="0" applyNumberFormat="1" applyFont="1" applyBorder="1">
      <alignment vertical="center"/>
    </xf>
    <xf numFmtId="38" fontId="15" fillId="0" borderId="47" xfId="1" applyFont="1" applyFill="1" applyBorder="1" applyAlignment="1" applyProtection="1">
      <alignment horizontal="right" vertical="center"/>
    </xf>
    <xf numFmtId="38" fontId="15" fillId="0" borderId="17" xfId="1" applyFont="1" applyFill="1" applyBorder="1" applyAlignment="1" applyProtection="1">
      <alignment horizontal="right" vertical="center"/>
    </xf>
    <xf numFmtId="38" fontId="15" fillId="0" borderId="42" xfId="1" applyFont="1" applyFill="1" applyBorder="1" applyAlignment="1" applyProtection="1">
      <alignment horizontal="right" vertical="center"/>
    </xf>
    <xf numFmtId="38" fontId="15" fillId="2" borderId="44" xfId="1" applyFont="1" applyFill="1" applyBorder="1" applyAlignment="1">
      <alignment horizontal="right" vertical="center"/>
    </xf>
    <xf numFmtId="0" fontId="8" fillId="2" borderId="61" xfId="0" applyFont="1" applyFill="1" applyBorder="1" applyAlignment="1">
      <alignment horizontal="center" vertical="center"/>
    </xf>
    <xf numFmtId="0" fontId="8" fillId="2" borderId="62" xfId="0" applyFont="1" applyFill="1" applyBorder="1" applyAlignment="1">
      <alignment horizontal="center" vertical="center"/>
    </xf>
    <xf numFmtId="0" fontId="8" fillId="2" borderId="63" xfId="0" applyFont="1" applyFill="1" applyBorder="1" applyAlignment="1">
      <alignment horizontal="center" vertical="center"/>
    </xf>
    <xf numFmtId="0" fontId="14" fillId="0" borderId="64" xfId="0" applyFont="1" applyBorder="1" applyAlignment="1">
      <alignment horizontal="center" vertical="center" wrapText="1"/>
    </xf>
    <xf numFmtId="0" fontId="7" fillId="0" borderId="64" xfId="0" applyFont="1" applyBorder="1" applyAlignment="1">
      <alignment horizontal="center" vertical="center" shrinkToFit="1"/>
    </xf>
    <xf numFmtId="38" fontId="15" fillId="2" borderId="17" xfId="1" applyFont="1" applyFill="1" applyBorder="1" applyAlignment="1">
      <alignment horizontal="right" vertical="center"/>
    </xf>
    <xf numFmtId="38" fontId="15" fillId="0" borderId="19" xfId="1" applyFont="1" applyFill="1" applyBorder="1" applyAlignment="1" applyProtection="1">
      <alignment horizontal="right" vertical="center"/>
    </xf>
    <xf numFmtId="9" fontId="15" fillId="2" borderId="65" xfId="2" applyFont="1" applyFill="1" applyBorder="1" applyAlignment="1">
      <alignment horizontal="right" vertical="center"/>
    </xf>
    <xf numFmtId="9" fontId="15" fillId="2" borderId="66" xfId="2" applyFont="1" applyFill="1" applyBorder="1" applyAlignment="1">
      <alignment horizontal="right" vertical="center"/>
    </xf>
    <xf numFmtId="9" fontId="15" fillId="2" borderId="67" xfId="2" applyFont="1" applyFill="1" applyBorder="1" applyAlignment="1">
      <alignment horizontal="right" vertical="center"/>
    </xf>
    <xf numFmtId="9" fontId="15" fillId="2" borderId="68" xfId="2" applyFont="1" applyFill="1" applyBorder="1" applyAlignment="1">
      <alignment horizontal="right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297658</xdr:colOff>
      <xdr:row>4</xdr:row>
      <xdr:rowOff>297654</xdr:rowOff>
    </xdr:from>
    <xdr:to>
      <xdr:col>6</xdr:col>
      <xdr:colOff>704454</xdr:colOff>
      <xdr:row>6</xdr:row>
      <xdr:rowOff>396875</xdr:rowOff>
    </xdr:to>
    <xdr:sp macro="" textlink="">
      <xdr:nvSpPr>
        <xdr:cNvPr id="2" name="吹き出し: 線 1">
          <a:extLst>
            <a:ext uri="{FF2B5EF4-FFF2-40B4-BE49-F238E27FC236}">
              <a16:creationId xmlns:a16="http://schemas.microsoft.com/office/drawing/2014/main" id="{B20B537C-B132-49FD-A336-6076D2D06ACD}"/>
            </a:ext>
          </a:extLst>
        </xdr:cNvPr>
        <xdr:cNvSpPr/>
      </xdr:nvSpPr>
      <xdr:spPr>
        <a:xfrm>
          <a:off x="3040858" y="1193004"/>
          <a:ext cx="1759346" cy="470696"/>
        </a:xfrm>
        <a:prstGeom prst="borderCallout1">
          <a:avLst>
            <a:gd name="adj1" fmla="val 23162"/>
            <a:gd name="adj2" fmla="val 363"/>
            <a:gd name="adj3" fmla="val -1995"/>
            <a:gd name="adj4" fmla="val -21303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株式会社トリヤマ</a:t>
          </a:r>
          <a:endParaRPr kumimoji="1" lang="en-US" altLang="ja-JP" sz="1100" b="1"/>
        </a:p>
        <a:p>
          <a:pPr algn="l"/>
          <a:r>
            <a:rPr kumimoji="1" lang="ja-JP" altLang="en-US" sz="1100" b="1"/>
            <a:t>株式会社ユイビルド</a:t>
          </a:r>
          <a:endParaRPr kumimoji="1" lang="en-US" altLang="ja-JP" sz="1100" b="1"/>
        </a:p>
        <a:p>
          <a:pPr algn="l"/>
          <a:r>
            <a:rPr kumimoji="1" lang="ja-JP" altLang="en-US" sz="1100" b="1"/>
            <a:t>選択してください。</a:t>
          </a:r>
        </a:p>
      </xdr:txBody>
    </xdr:sp>
    <xdr:clientData/>
  </xdr:twoCellAnchor>
  <xdr:twoCellAnchor>
    <xdr:from>
      <xdr:col>0</xdr:col>
      <xdr:colOff>69453</xdr:colOff>
      <xdr:row>0</xdr:row>
      <xdr:rowOff>158750</xdr:rowOff>
    </xdr:from>
    <xdr:to>
      <xdr:col>5</xdr:col>
      <xdr:colOff>188515</xdr:colOff>
      <xdr:row>3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CFE4CDE6-E7D5-428C-A4E1-F4FDBA773C6E}"/>
            </a:ext>
          </a:extLst>
        </xdr:cNvPr>
        <xdr:cNvSpPr/>
      </xdr:nvSpPr>
      <xdr:spPr>
        <a:xfrm>
          <a:off x="69453" y="158750"/>
          <a:ext cx="3548062" cy="555625"/>
        </a:xfrm>
        <a:prstGeom prst="rect">
          <a:avLst/>
        </a:prstGeom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背景色ある部分の入力をおねがいします。</a:t>
          </a:r>
        </a:p>
      </xdr:txBody>
    </xdr:sp>
    <xdr:clientData/>
  </xdr:twoCellAnchor>
  <xdr:twoCellAnchor>
    <xdr:from>
      <xdr:col>1</xdr:col>
      <xdr:colOff>19843</xdr:colOff>
      <xdr:row>9</xdr:row>
      <xdr:rowOff>109140</xdr:rowOff>
    </xdr:from>
    <xdr:to>
      <xdr:col>4</xdr:col>
      <xdr:colOff>555625</xdr:colOff>
      <xdr:row>11</xdr:row>
      <xdr:rowOff>39687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B13D3B40-758E-413E-BACA-2EA8D6321E01}"/>
            </a:ext>
          </a:extLst>
        </xdr:cNvPr>
        <xdr:cNvSpPr/>
      </xdr:nvSpPr>
      <xdr:spPr>
        <a:xfrm>
          <a:off x="705643" y="2252265"/>
          <a:ext cx="2593182" cy="406797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ysClr val="windowText" lastClr="000000"/>
              </a:solidFill>
            </a:rPr>
            <a:t>工事担当者の押印お願いします。</a:t>
          </a:r>
        </a:p>
      </xdr:txBody>
    </xdr:sp>
    <xdr:clientData/>
  </xdr:twoCellAnchor>
  <xdr:twoCellAnchor>
    <xdr:from>
      <xdr:col>8</xdr:col>
      <xdr:colOff>575469</xdr:colOff>
      <xdr:row>17</xdr:row>
      <xdr:rowOff>287735</xdr:rowOff>
    </xdr:from>
    <xdr:to>
      <xdr:col>9</xdr:col>
      <xdr:colOff>198438</xdr:colOff>
      <xdr:row>20</xdr:row>
      <xdr:rowOff>297657</xdr:rowOff>
    </xdr:to>
    <xdr:sp macro="" textlink="">
      <xdr:nvSpPr>
        <xdr:cNvPr id="7" name="吹き出し: 線 6">
          <a:extLst>
            <a:ext uri="{FF2B5EF4-FFF2-40B4-BE49-F238E27FC236}">
              <a16:creationId xmlns:a16="http://schemas.microsoft.com/office/drawing/2014/main" id="{5D64379C-38E9-49E2-97F6-7C517123180D}"/>
            </a:ext>
          </a:extLst>
        </xdr:cNvPr>
        <xdr:cNvSpPr/>
      </xdr:nvSpPr>
      <xdr:spPr>
        <a:xfrm>
          <a:off x="6320235" y="4484688"/>
          <a:ext cx="754062" cy="1021953"/>
        </a:xfrm>
        <a:prstGeom prst="borderCallout1">
          <a:avLst>
            <a:gd name="adj1" fmla="val -3937"/>
            <a:gd name="adj2" fmla="val 58502"/>
            <a:gd name="adj3" fmla="val -21210"/>
            <a:gd name="adj4" fmla="val 74454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/>
            <a:t>税率</a:t>
          </a:r>
          <a:endParaRPr kumimoji="1" lang="en-US" altLang="ja-JP" sz="1000" b="1"/>
        </a:p>
        <a:p>
          <a:pPr algn="l"/>
          <a:r>
            <a:rPr kumimoji="1" lang="ja-JP" altLang="en-US" sz="1000" b="1"/>
            <a:t>１０％</a:t>
          </a:r>
          <a:endParaRPr kumimoji="1" lang="en-US" altLang="ja-JP" sz="1000" b="1"/>
        </a:p>
        <a:p>
          <a:pPr algn="l"/>
          <a:r>
            <a:rPr kumimoji="1" lang="ja-JP" altLang="en-US" sz="1000" b="1"/>
            <a:t>８％</a:t>
          </a:r>
          <a:endParaRPr kumimoji="1" lang="en-US" altLang="ja-JP" sz="1000" b="1"/>
        </a:p>
        <a:p>
          <a:pPr algn="l"/>
          <a:r>
            <a:rPr kumimoji="1" lang="ja-JP" altLang="en-US" sz="1000" b="1"/>
            <a:t>選択可</a:t>
          </a:r>
        </a:p>
      </xdr:txBody>
    </xdr:sp>
    <xdr:clientData/>
  </xdr:twoCellAnchor>
  <xdr:twoCellAnchor>
    <xdr:from>
      <xdr:col>10</xdr:col>
      <xdr:colOff>327422</xdr:colOff>
      <xdr:row>15</xdr:row>
      <xdr:rowOff>138906</xdr:rowOff>
    </xdr:from>
    <xdr:to>
      <xdr:col>12</xdr:col>
      <xdr:colOff>297657</xdr:colOff>
      <xdr:row>17</xdr:row>
      <xdr:rowOff>158748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07FCFDD6-1628-49DA-8623-26ED3B4C67E1}"/>
            </a:ext>
          </a:extLst>
        </xdr:cNvPr>
        <xdr:cNvSpPr/>
      </xdr:nvSpPr>
      <xdr:spPr>
        <a:xfrm>
          <a:off x="7560469" y="3661172"/>
          <a:ext cx="1448594" cy="694529"/>
        </a:xfrm>
        <a:prstGeom prst="round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/>
            <a:t>数字を入力すると</a:t>
          </a:r>
          <a:endParaRPr kumimoji="1" lang="en-US" altLang="ja-JP" sz="1100" b="1"/>
        </a:p>
        <a:p>
          <a:pPr algn="l"/>
          <a:r>
            <a:rPr kumimoji="1" lang="ja-JP" altLang="en-US" sz="1100" b="1"/>
            <a:t>自動計算します。</a:t>
          </a:r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8777B-391D-4EF4-B5B6-4724AFE8CD20}">
  <sheetPr codeName="Sheet1"/>
  <dimension ref="A1:AM23"/>
  <sheetViews>
    <sheetView tabSelected="1" view="pageBreakPreview" zoomScale="96" zoomScaleNormal="100" zoomScaleSheetLayoutView="96" workbookViewId="0">
      <selection activeCell="I20" sqref="I20"/>
    </sheetView>
  </sheetViews>
  <sheetFormatPr defaultRowHeight="18.75"/>
  <cols>
    <col min="1" max="1" width="4.375" customWidth="1"/>
    <col min="2" max="5" width="7.625" customWidth="1"/>
    <col min="6" max="6" width="7.5" customWidth="1"/>
    <col min="7" max="7" width="15.5" customWidth="1"/>
    <col min="8" max="8" width="17.125" customWidth="1"/>
    <col min="9" max="9" width="14.875" customWidth="1"/>
    <col min="10" max="10" width="4.625" customWidth="1"/>
    <col min="11" max="11" width="11.75" customWidth="1"/>
    <col min="12" max="13" width="7.625" customWidth="1"/>
    <col min="14" max="14" width="10.25" customWidth="1"/>
  </cols>
  <sheetData>
    <row r="1" spans="1:14" ht="13.5" customHeight="1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13.5" customHeight="1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4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1</v>
      </c>
      <c r="L3" s="101" t="s">
        <v>2</v>
      </c>
      <c r="M3" s="101"/>
      <c r="N3" s="101"/>
    </row>
    <row r="4" spans="1:14" ht="13.5" customHeight="1">
      <c r="A4" s="3"/>
      <c r="B4" s="3"/>
      <c r="C4" s="3"/>
      <c r="D4" s="3"/>
      <c r="E4" s="3"/>
      <c r="F4" s="3"/>
      <c r="G4" s="3"/>
      <c r="H4" s="4"/>
      <c r="I4" s="3"/>
      <c r="J4" s="3"/>
      <c r="K4" s="5" t="s">
        <v>3</v>
      </c>
      <c r="L4" s="102" t="s">
        <v>4</v>
      </c>
      <c r="M4" s="102"/>
      <c r="N4" s="102"/>
    </row>
    <row r="5" spans="1:14" ht="24" customHeight="1" thickBot="1">
      <c r="A5" s="103" t="s">
        <v>5</v>
      </c>
      <c r="B5" s="103"/>
      <c r="C5" s="103"/>
      <c r="D5" s="103"/>
      <c r="E5" s="6" t="s">
        <v>6</v>
      </c>
      <c r="F5" s="4"/>
      <c r="G5" s="4"/>
      <c r="H5" s="4"/>
      <c r="I5" s="7"/>
      <c r="J5" s="7"/>
      <c r="K5" s="8"/>
      <c r="L5" s="3"/>
      <c r="M5" s="3"/>
      <c r="N5" s="3"/>
    </row>
    <row r="6" spans="1:14" ht="34.5" customHeight="1" thickBot="1">
      <c r="A6" s="9"/>
      <c r="B6" s="9"/>
      <c r="C6" s="9"/>
      <c r="D6" s="9"/>
      <c r="E6" s="9"/>
      <c r="F6" s="9"/>
      <c r="G6" s="10"/>
      <c r="H6" s="11"/>
      <c r="I6" s="12" t="s">
        <v>7</v>
      </c>
      <c r="J6" s="104" t="s">
        <v>8</v>
      </c>
      <c r="K6" s="105"/>
      <c r="L6" s="105"/>
      <c r="M6" s="105"/>
      <c r="N6" s="106"/>
    </row>
    <row r="7" spans="1:14" ht="32.25" customHeight="1" thickBot="1">
      <c r="A7" s="3"/>
      <c r="B7" s="107" t="s">
        <v>9</v>
      </c>
      <c r="C7" s="108"/>
      <c r="D7" s="109"/>
      <c r="E7" s="13" t="s">
        <v>10</v>
      </c>
      <c r="F7" s="110">
        <f>L22</f>
        <v>164611.6</v>
      </c>
      <c r="G7" s="111"/>
      <c r="H7" s="11"/>
      <c r="I7" s="14" t="s">
        <v>11</v>
      </c>
      <c r="J7" s="112"/>
      <c r="K7" s="113"/>
      <c r="L7" s="113"/>
      <c r="M7" s="113"/>
      <c r="N7" s="15" t="s">
        <v>12</v>
      </c>
    </row>
    <row r="8" spans="1:14">
      <c r="A8" s="10"/>
      <c r="B8" s="10"/>
      <c r="C8" s="10"/>
      <c r="D8" s="10"/>
      <c r="E8" s="80" t="s">
        <v>13</v>
      </c>
      <c r="F8" s="80"/>
      <c r="G8" s="16">
        <f>K22</f>
        <v>11974.6</v>
      </c>
      <c r="H8" s="17" t="s">
        <v>14</v>
      </c>
      <c r="I8" s="18" t="s">
        <v>15</v>
      </c>
      <c r="J8" s="81"/>
      <c r="K8" s="82"/>
      <c r="L8" s="82"/>
      <c r="M8" s="82"/>
      <c r="N8" s="83"/>
    </row>
    <row r="9" spans="1:14" ht="18.75" customHeight="1">
      <c r="A9" s="3"/>
      <c r="B9" s="84" t="s">
        <v>16</v>
      </c>
      <c r="C9" s="85"/>
      <c r="D9" s="85"/>
      <c r="E9" s="86"/>
      <c r="F9" s="19" t="s">
        <v>17</v>
      </c>
      <c r="G9" s="10"/>
      <c r="H9" s="20"/>
      <c r="I9" s="21" t="s">
        <v>18</v>
      </c>
      <c r="J9" s="87"/>
      <c r="K9" s="88"/>
      <c r="L9" s="88"/>
      <c r="M9" s="88"/>
      <c r="N9" s="89"/>
    </row>
    <row r="10" spans="1:14" ht="15.75" customHeight="1">
      <c r="A10" s="10"/>
      <c r="B10" s="90"/>
      <c r="C10" s="92"/>
      <c r="D10" s="92"/>
      <c r="E10" s="94"/>
      <c r="F10" s="96"/>
      <c r="G10" s="10"/>
      <c r="H10" s="20"/>
      <c r="I10" s="22" t="s">
        <v>19</v>
      </c>
      <c r="J10" s="97"/>
      <c r="K10" s="98"/>
      <c r="L10" s="98"/>
      <c r="M10" s="98"/>
      <c r="N10" s="99"/>
    </row>
    <row r="11" spans="1:14" ht="15.75" customHeight="1">
      <c r="A11" s="10"/>
      <c r="B11" s="90"/>
      <c r="C11" s="92"/>
      <c r="D11" s="92"/>
      <c r="E11" s="94"/>
      <c r="F11" s="96"/>
      <c r="G11" s="3"/>
      <c r="H11" s="20"/>
      <c r="I11" s="22" t="s">
        <v>20</v>
      </c>
      <c r="J11" s="68"/>
      <c r="K11" s="69"/>
      <c r="L11" s="69"/>
      <c r="M11" s="69"/>
      <c r="N11" s="70"/>
    </row>
    <row r="12" spans="1:14" ht="15.75" customHeight="1">
      <c r="A12" s="3"/>
      <c r="B12" s="91"/>
      <c r="C12" s="93"/>
      <c r="D12" s="93"/>
      <c r="E12" s="95"/>
      <c r="F12" s="96"/>
      <c r="G12" s="3"/>
      <c r="H12" s="23"/>
      <c r="I12" s="22" t="s">
        <v>21</v>
      </c>
      <c r="J12" s="68"/>
      <c r="K12" s="69"/>
      <c r="L12" s="69"/>
      <c r="M12" s="69"/>
      <c r="N12" s="70"/>
    </row>
    <row r="13" spans="1:14" ht="15.75" customHeight="1" thickBot="1">
      <c r="A13" s="3"/>
      <c r="B13" s="3"/>
      <c r="C13" s="3"/>
      <c r="D13" s="3"/>
      <c r="E13" s="3"/>
      <c r="F13" s="3"/>
      <c r="G13" s="23"/>
      <c r="H13" s="23"/>
      <c r="I13" s="24" t="s">
        <v>22</v>
      </c>
      <c r="J13" s="71"/>
      <c r="K13" s="72"/>
      <c r="L13" s="72"/>
      <c r="M13" s="72"/>
      <c r="N13" s="73"/>
    </row>
    <row r="14" spans="1:14" ht="12.75" customHeight="1" thickBot="1">
      <c r="A14" s="3"/>
      <c r="B14" s="3"/>
      <c r="C14" s="3"/>
      <c r="D14" s="3"/>
      <c r="E14" s="3"/>
      <c r="F14" s="3"/>
      <c r="G14" s="23"/>
      <c r="H14" s="23"/>
      <c r="I14" s="3"/>
      <c r="J14" s="3"/>
      <c r="K14" s="20"/>
      <c r="L14" s="20"/>
      <c r="M14" s="3"/>
      <c r="N14" s="3"/>
    </row>
    <row r="15" spans="1:14" ht="21" customHeight="1" thickBot="1">
      <c r="A15" s="25" t="s">
        <v>23</v>
      </c>
      <c r="B15" s="74" t="s">
        <v>24</v>
      </c>
      <c r="C15" s="74"/>
      <c r="D15" s="74"/>
      <c r="E15" s="74"/>
      <c r="F15" s="74"/>
      <c r="G15" s="26" t="s">
        <v>25</v>
      </c>
      <c r="H15" s="26" t="s">
        <v>26</v>
      </c>
      <c r="I15" s="27" t="s">
        <v>27</v>
      </c>
      <c r="J15" s="28" t="s">
        <v>28</v>
      </c>
      <c r="K15" s="27" t="s">
        <v>29</v>
      </c>
      <c r="L15" s="74" t="s">
        <v>30</v>
      </c>
      <c r="M15" s="75"/>
      <c r="N15" s="29" t="s">
        <v>31</v>
      </c>
    </row>
    <row r="16" spans="1:14" ht="26.25" customHeight="1">
      <c r="A16" s="30">
        <v>45889</v>
      </c>
      <c r="B16" s="76" t="s">
        <v>32</v>
      </c>
      <c r="C16" s="77"/>
      <c r="D16" s="77"/>
      <c r="E16" s="77"/>
      <c r="F16" s="77"/>
      <c r="G16" s="31">
        <v>0</v>
      </c>
      <c r="H16" s="31">
        <v>24363</v>
      </c>
      <c r="I16" s="31">
        <v>88659</v>
      </c>
      <c r="J16" s="50">
        <v>0.1</v>
      </c>
      <c r="K16" s="32">
        <f>IF((I16*J16)=0,"",(I16*J16))</f>
        <v>8865.9</v>
      </c>
      <c r="L16" s="78">
        <f>IF((I16*J16+I16+H16)&lt;=I16,"",(I16*J16+I16+H16))</f>
        <v>121887.9</v>
      </c>
      <c r="M16" s="79"/>
      <c r="N16" s="33" t="s">
        <v>33</v>
      </c>
    </row>
    <row r="17" spans="1:39" ht="26.25" customHeight="1">
      <c r="A17" s="34"/>
      <c r="B17" s="55" t="s">
        <v>34</v>
      </c>
      <c r="C17" s="56"/>
      <c r="D17" s="56"/>
      <c r="E17" s="56"/>
      <c r="F17" s="56"/>
      <c r="G17" s="35">
        <v>0</v>
      </c>
      <c r="H17" s="35">
        <v>7180</v>
      </c>
      <c r="I17" s="36">
        <v>26173</v>
      </c>
      <c r="J17" s="51">
        <v>0.1</v>
      </c>
      <c r="K17" s="37">
        <f t="shared" ref="K17:K21" si="0">IF((I17*J17)=0,"",(I17*J17))</f>
        <v>2617.3000000000002</v>
      </c>
      <c r="L17" s="57">
        <f t="shared" ref="L17:L21" si="1">IF((I17*J17+I17+H17)&lt;=I17,"",(I17*J17+I17+H17))</f>
        <v>35970.300000000003</v>
      </c>
      <c r="M17" s="58"/>
      <c r="N17" s="38" t="s">
        <v>33</v>
      </c>
      <c r="O17" s="39"/>
      <c r="P17" s="39"/>
      <c r="Q17" s="39"/>
      <c r="S17" s="40"/>
      <c r="AF17" s="41"/>
      <c r="AG17" s="41"/>
      <c r="AH17" s="41"/>
      <c r="AI17" s="41"/>
      <c r="AJ17" s="41"/>
      <c r="AK17" s="41"/>
      <c r="AL17" s="41"/>
      <c r="AM17" s="41"/>
    </row>
    <row r="18" spans="1:39" ht="26.25" customHeight="1">
      <c r="A18" s="34"/>
      <c r="B18" s="55" t="s">
        <v>35</v>
      </c>
      <c r="C18" s="56"/>
      <c r="D18" s="56"/>
      <c r="E18" s="56"/>
      <c r="F18" s="56"/>
      <c r="G18" s="35">
        <v>0</v>
      </c>
      <c r="H18" s="35">
        <v>1348</v>
      </c>
      <c r="I18" s="36">
        <v>4914</v>
      </c>
      <c r="J18" s="51">
        <v>0.1</v>
      </c>
      <c r="K18" s="37">
        <f t="shared" si="0"/>
        <v>491.40000000000003</v>
      </c>
      <c r="L18" s="57">
        <f t="shared" si="1"/>
        <v>6753.4</v>
      </c>
      <c r="M18" s="58"/>
      <c r="N18" s="38" t="s">
        <v>33</v>
      </c>
    </row>
    <row r="19" spans="1:39" ht="26.25" customHeight="1">
      <c r="A19" s="34"/>
      <c r="B19" s="55"/>
      <c r="C19" s="56"/>
      <c r="D19" s="56"/>
      <c r="E19" s="56"/>
      <c r="F19" s="56"/>
      <c r="G19" s="35"/>
      <c r="H19" s="35"/>
      <c r="I19" s="36"/>
      <c r="J19" s="51"/>
      <c r="K19" s="37" t="str">
        <f t="shared" si="0"/>
        <v/>
      </c>
      <c r="L19" s="57" t="str">
        <f t="shared" si="1"/>
        <v/>
      </c>
      <c r="M19" s="58"/>
      <c r="N19" s="38" t="s">
        <v>33</v>
      </c>
    </row>
    <row r="20" spans="1:39" ht="26.25" customHeight="1">
      <c r="A20" s="34"/>
      <c r="B20" s="55"/>
      <c r="C20" s="56"/>
      <c r="D20" s="56"/>
      <c r="E20" s="56"/>
      <c r="F20" s="56"/>
      <c r="G20" s="35"/>
      <c r="H20" s="35"/>
      <c r="I20" s="36"/>
      <c r="J20" s="51"/>
      <c r="K20" s="37" t="str">
        <f t="shared" si="0"/>
        <v/>
      </c>
      <c r="L20" s="57" t="str">
        <f t="shared" si="1"/>
        <v/>
      </c>
      <c r="M20" s="58"/>
      <c r="N20" s="38" t="s">
        <v>33</v>
      </c>
    </row>
    <row r="21" spans="1:39" ht="26.25" customHeight="1" thickBot="1">
      <c r="A21" s="42"/>
      <c r="B21" s="59"/>
      <c r="C21" s="59"/>
      <c r="D21" s="59"/>
      <c r="E21" s="59"/>
      <c r="F21" s="60"/>
      <c r="G21" s="43"/>
      <c r="H21" s="43"/>
      <c r="I21" s="44"/>
      <c r="J21" s="52"/>
      <c r="K21" s="45" t="str">
        <f t="shared" si="0"/>
        <v/>
      </c>
      <c r="L21" s="61" t="str">
        <f t="shared" si="1"/>
        <v/>
      </c>
      <c r="M21" s="62"/>
      <c r="N21" s="46" t="s">
        <v>33</v>
      </c>
    </row>
    <row r="22" spans="1:39" ht="27" customHeight="1" thickBot="1">
      <c r="A22" s="63" t="s">
        <v>36</v>
      </c>
      <c r="B22" s="64"/>
      <c r="C22" s="64"/>
      <c r="D22" s="64"/>
      <c r="E22" s="64"/>
      <c r="F22" s="65"/>
      <c r="G22" s="47">
        <f>SUM(G16:G21)</f>
        <v>0</v>
      </c>
      <c r="H22" s="47">
        <f>SUM(H16:H21)</f>
        <v>32891</v>
      </c>
      <c r="I22" s="47">
        <f>SUM(I16:I21)</f>
        <v>119746</v>
      </c>
      <c r="J22" s="53">
        <v>0.1</v>
      </c>
      <c r="K22" s="47">
        <f>SUM(K16:K21)</f>
        <v>11974.6</v>
      </c>
      <c r="L22" s="66">
        <f>SUM(L16:M21)</f>
        <v>164611.6</v>
      </c>
      <c r="M22" s="67"/>
      <c r="N22" s="48"/>
    </row>
    <row r="23" spans="1:39">
      <c r="B23" s="54" t="s">
        <v>37</v>
      </c>
      <c r="C23" s="54"/>
      <c r="D23" s="54"/>
      <c r="E23" s="54"/>
      <c r="F23" s="54"/>
    </row>
  </sheetData>
  <mergeCells count="38">
    <mergeCell ref="B7:D7"/>
    <mergeCell ref="F7:G7"/>
    <mergeCell ref="J7:M7"/>
    <mergeCell ref="A1:N2"/>
    <mergeCell ref="L3:N3"/>
    <mergeCell ref="L4:N4"/>
    <mergeCell ref="A5:D5"/>
    <mergeCell ref="J6:N6"/>
    <mergeCell ref="B16:F16"/>
    <mergeCell ref="L16:M16"/>
    <mergeCell ref="E8:F8"/>
    <mergeCell ref="J8:N8"/>
    <mergeCell ref="B9:E9"/>
    <mergeCell ref="J9:N9"/>
    <mergeCell ref="B10:B12"/>
    <mergeCell ref="C10:C12"/>
    <mergeCell ref="D10:D12"/>
    <mergeCell ref="E10:E12"/>
    <mergeCell ref="F10:F12"/>
    <mergeCell ref="J10:N10"/>
    <mergeCell ref="J11:N11"/>
    <mergeCell ref="J12:N12"/>
    <mergeCell ref="J13:N13"/>
    <mergeCell ref="B15:F15"/>
    <mergeCell ref="L15:M15"/>
    <mergeCell ref="B17:F17"/>
    <mergeCell ref="L17:M17"/>
    <mergeCell ref="B18:F18"/>
    <mergeCell ref="L18:M18"/>
    <mergeCell ref="B19:F19"/>
    <mergeCell ref="L19:M19"/>
    <mergeCell ref="B23:F23"/>
    <mergeCell ref="B20:F20"/>
    <mergeCell ref="L20:M20"/>
    <mergeCell ref="B21:F21"/>
    <mergeCell ref="L21:M21"/>
    <mergeCell ref="A22:F22"/>
    <mergeCell ref="L22:M22"/>
  </mergeCells>
  <phoneticPr fontId="3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blackAndWhite="1" verticalDpi="0" r:id="rId1"/>
  <headerFooter>
    <oddFooter>&amp;R（作成：2025/9/1）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D2EE14E-B1EE-4E85-BF25-1A17C824BFAE}">
          <x14:formula1>
            <xm:f>Sheet3!$B$2:$B$4</xm:f>
          </x14:formula1>
          <xm:sqref>G15</xm:sqref>
        </x14:dataValidation>
        <x14:dataValidation type="list" allowBlank="1" showInputMessage="1" showErrorMessage="1" xr:uid="{A65B5805-F82F-49C6-B4F0-EEA4874E67E6}">
          <x14:formula1>
            <xm:f>Sheet3!$C$2:$C$5</xm:f>
          </x14:formula1>
          <xm:sqref>H15</xm:sqref>
        </x14:dataValidation>
        <x14:dataValidation type="list" allowBlank="1" showInputMessage="1" showErrorMessage="1" xr:uid="{AC6F1384-DEC7-4D3E-A402-C2C3B61279C5}">
          <x14:formula1>
            <xm:f>Sheet3!$G$2:$G$3</xm:f>
          </x14:formula1>
          <xm:sqref>J16:J22</xm:sqref>
        </x14:dataValidation>
        <x14:dataValidation type="list" allowBlank="1" showInputMessage="1" showErrorMessage="1" xr:uid="{EE60CE09-44DF-4157-B62D-F6536BCB0E1A}">
          <x14:formula1>
            <xm:f>Sheet3!$E$2:$E$3</xm:f>
          </x14:formula1>
          <xm:sqref>A5:D5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FE3FC-AC71-43C4-AC18-F52845D3F744}">
  <sheetPr>
    <tabColor rgb="FFFF0000"/>
  </sheetPr>
  <dimension ref="A1:AM23"/>
  <sheetViews>
    <sheetView view="pageBreakPreview" zoomScale="96" zoomScaleNormal="100" zoomScaleSheetLayoutView="96" workbookViewId="0">
      <selection activeCell="B18" sqref="B18:F18"/>
    </sheetView>
  </sheetViews>
  <sheetFormatPr defaultRowHeight="18.75"/>
  <cols>
    <col min="1" max="1" width="4.375" customWidth="1"/>
    <col min="2" max="5" width="7.625" customWidth="1"/>
    <col min="6" max="6" width="7.5" customWidth="1"/>
    <col min="7" max="7" width="15.5" customWidth="1"/>
    <col min="8" max="8" width="17.125" customWidth="1"/>
    <col min="9" max="9" width="14.875" customWidth="1"/>
    <col min="10" max="10" width="4.625" customWidth="1"/>
    <col min="11" max="11" width="11.75" customWidth="1"/>
    <col min="12" max="13" width="7.625" customWidth="1"/>
    <col min="14" max="14" width="10.25" customWidth="1"/>
  </cols>
  <sheetData>
    <row r="1" spans="1:14" ht="13.5" customHeight="1">
      <c r="A1" s="100" t="s">
        <v>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13.5" customHeight="1">
      <c r="A2" s="100"/>
      <c r="B2" s="100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</row>
    <row r="3" spans="1:14" ht="13.5" customHeight="1">
      <c r="A3" s="1"/>
      <c r="B3" s="1"/>
      <c r="C3" s="1"/>
      <c r="D3" s="1"/>
      <c r="E3" s="1"/>
      <c r="F3" s="1"/>
      <c r="G3" s="1"/>
      <c r="H3" s="1"/>
      <c r="I3" s="1"/>
      <c r="J3" s="1"/>
      <c r="K3" s="2" t="s">
        <v>1</v>
      </c>
      <c r="L3" s="101" t="s">
        <v>2</v>
      </c>
      <c r="M3" s="101"/>
      <c r="N3" s="101"/>
    </row>
    <row r="4" spans="1:14" ht="13.5" customHeight="1" thickBot="1">
      <c r="A4" s="3"/>
      <c r="B4" s="3"/>
      <c r="C4" s="3"/>
      <c r="D4" s="3"/>
      <c r="E4" s="3"/>
      <c r="F4" s="3"/>
      <c r="G4" s="3"/>
      <c r="H4" s="4"/>
      <c r="I4" s="3"/>
      <c r="J4" s="3"/>
      <c r="K4" s="5" t="s">
        <v>3</v>
      </c>
      <c r="L4" s="102" t="s">
        <v>4</v>
      </c>
      <c r="M4" s="102"/>
      <c r="N4" s="102"/>
    </row>
    <row r="5" spans="1:14" ht="24" customHeight="1" thickBot="1">
      <c r="A5" s="123" t="s">
        <v>5</v>
      </c>
      <c r="B5" s="122"/>
      <c r="C5" s="122"/>
      <c r="D5" s="121"/>
      <c r="E5" s="6" t="s">
        <v>6</v>
      </c>
      <c r="F5" s="4"/>
      <c r="G5" s="4"/>
      <c r="H5" s="4"/>
      <c r="I5" s="7"/>
      <c r="J5" s="7"/>
      <c r="K5" s="8"/>
      <c r="L5" s="3"/>
      <c r="M5" s="3"/>
      <c r="N5" s="3"/>
    </row>
    <row r="6" spans="1:14" ht="34.5" customHeight="1" thickBot="1">
      <c r="A6" s="9"/>
      <c r="B6" s="9"/>
      <c r="C6" s="9"/>
      <c r="D6" s="9"/>
      <c r="E6" s="9"/>
      <c r="F6" s="9"/>
      <c r="G6" s="10"/>
      <c r="H6" s="11"/>
      <c r="I6" s="12" t="s">
        <v>7</v>
      </c>
      <c r="J6" s="104" t="s">
        <v>8</v>
      </c>
      <c r="K6" s="105"/>
      <c r="L6" s="105"/>
      <c r="M6" s="105"/>
      <c r="N6" s="106"/>
    </row>
    <row r="7" spans="1:14" ht="32.25" customHeight="1" thickBot="1">
      <c r="A7" s="3"/>
      <c r="B7" s="107" t="s">
        <v>9</v>
      </c>
      <c r="C7" s="108"/>
      <c r="D7" s="109"/>
      <c r="E7" s="13" t="s">
        <v>10</v>
      </c>
      <c r="F7" s="110">
        <f>L22</f>
        <v>164611.6</v>
      </c>
      <c r="G7" s="111"/>
      <c r="H7" s="11"/>
      <c r="I7" s="14" t="s">
        <v>11</v>
      </c>
      <c r="J7" s="112"/>
      <c r="K7" s="113"/>
      <c r="L7" s="113"/>
      <c r="M7" s="113"/>
      <c r="N7" s="15" t="s">
        <v>12</v>
      </c>
    </row>
    <row r="8" spans="1:14">
      <c r="A8" s="10"/>
      <c r="B8" s="10"/>
      <c r="C8" s="10"/>
      <c r="D8" s="10"/>
      <c r="E8" s="80" t="s">
        <v>13</v>
      </c>
      <c r="F8" s="80"/>
      <c r="G8" s="16">
        <f>K22</f>
        <v>11974.6</v>
      </c>
      <c r="H8" s="17" t="s">
        <v>14</v>
      </c>
      <c r="I8" s="18" t="s">
        <v>15</v>
      </c>
      <c r="J8" s="81"/>
      <c r="K8" s="82"/>
      <c r="L8" s="82"/>
      <c r="M8" s="82"/>
      <c r="N8" s="83"/>
    </row>
    <row r="9" spans="1:14" ht="18.75" customHeight="1">
      <c r="A9" s="3"/>
      <c r="B9" s="84" t="s">
        <v>16</v>
      </c>
      <c r="C9" s="85"/>
      <c r="D9" s="85"/>
      <c r="E9" s="86"/>
      <c r="F9" s="19" t="s">
        <v>17</v>
      </c>
      <c r="G9" s="10"/>
      <c r="H9" s="20"/>
      <c r="I9" s="21" t="s">
        <v>18</v>
      </c>
      <c r="J9" s="87"/>
      <c r="K9" s="88"/>
      <c r="L9" s="88"/>
      <c r="M9" s="88"/>
      <c r="N9" s="89"/>
    </row>
    <row r="10" spans="1:14" ht="15.75" customHeight="1">
      <c r="A10" s="10"/>
      <c r="B10" s="90"/>
      <c r="C10" s="92"/>
      <c r="D10" s="92"/>
      <c r="E10" s="94"/>
      <c r="F10" s="96"/>
      <c r="G10" s="10"/>
      <c r="H10" s="20"/>
      <c r="I10" s="22" t="s">
        <v>19</v>
      </c>
      <c r="J10" s="97"/>
      <c r="K10" s="98"/>
      <c r="L10" s="98"/>
      <c r="M10" s="98"/>
      <c r="N10" s="99"/>
    </row>
    <row r="11" spans="1:14" ht="15.75" customHeight="1">
      <c r="A11" s="10"/>
      <c r="B11" s="90"/>
      <c r="C11" s="92"/>
      <c r="D11" s="92"/>
      <c r="E11" s="94"/>
      <c r="F11" s="96"/>
      <c r="G11" s="3"/>
      <c r="H11" s="20"/>
      <c r="I11" s="22" t="s">
        <v>20</v>
      </c>
      <c r="J11" s="68"/>
      <c r="K11" s="69"/>
      <c r="L11" s="69"/>
      <c r="M11" s="69"/>
      <c r="N11" s="70"/>
    </row>
    <row r="12" spans="1:14" ht="15.75" customHeight="1">
      <c r="A12" s="3"/>
      <c r="B12" s="91"/>
      <c r="C12" s="93"/>
      <c r="D12" s="93"/>
      <c r="E12" s="95"/>
      <c r="F12" s="96"/>
      <c r="G12" s="3"/>
      <c r="H12" s="23"/>
      <c r="I12" s="22" t="s">
        <v>21</v>
      </c>
      <c r="J12" s="68"/>
      <c r="K12" s="69"/>
      <c r="L12" s="69"/>
      <c r="M12" s="69"/>
      <c r="N12" s="70"/>
    </row>
    <row r="13" spans="1:14" ht="15.75" customHeight="1" thickBot="1">
      <c r="A13" s="3"/>
      <c r="B13" s="3"/>
      <c r="C13" s="3"/>
      <c r="D13" s="3"/>
      <c r="E13" s="3"/>
      <c r="F13" s="3"/>
      <c r="G13" s="23"/>
      <c r="H13" s="23"/>
      <c r="I13" s="24" t="s">
        <v>22</v>
      </c>
      <c r="J13" s="71"/>
      <c r="K13" s="72"/>
      <c r="L13" s="72"/>
      <c r="M13" s="72"/>
      <c r="N13" s="73"/>
    </row>
    <row r="14" spans="1:14" ht="12.75" customHeight="1" thickBot="1">
      <c r="A14" s="3"/>
      <c r="B14" s="3"/>
      <c r="C14" s="3"/>
      <c r="D14" s="3"/>
      <c r="E14" s="3"/>
      <c r="F14" s="3"/>
      <c r="G14" s="23"/>
      <c r="H14" s="23"/>
      <c r="I14" s="3"/>
      <c r="J14" s="3"/>
      <c r="K14" s="20"/>
      <c r="L14" s="20"/>
      <c r="M14" s="3"/>
      <c r="N14" s="3"/>
    </row>
    <row r="15" spans="1:14" ht="21" customHeight="1" thickBot="1">
      <c r="A15" s="25" t="s">
        <v>23</v>
      </c>
      <c r="B15" s="74" t="s">
        <v>24</v>
      </c>
      <c r="C15" s="74"/>
      <c r="D15" s="74"/>
      <c r="E15" s="74"/>
      <c r="F15" s="75"/>
      <c r="G15" s="124" t="s">
        <v>25</v>
      </c>
      <c r="H15" s="124" t="s">
        <v>26</v>
      </c>
      <c r="I15" s="125" t="s">
        <v>27</v>
      </c>
      <c r="J15" s="28" t="s">
        <v>28</v>
      </c>
      <c r="K15" s="27" t="s">
        <v>29</v>
      </c>
      <c r="L15" s="74" t="s">
        <v>30</v>
      </c>
      <c r="M15" s="75"/>
      <c r="N15" s="29" t="s">
        <v>31</v>
      </c>
    </row>
    <row r="16" spans="1:14" ht="26.25" customHeight="1">
      <c r="A16" s="30">
        <v>45889</v>
      </c>
      <c r="B16" s="76" t="s">
        <v>32</v>
      </c>
      <c r="C16" s="77"/>
      <c r="D16" s="77"/>
      <c r="E16" s="77"/>
      <c r="F16" s="77"/>
      <c r="G16" s="31">
        <v>0</v>
      </c>
      <c r="H16" s="31">
        <v>24363</v>
      </c>
      <c r="I16" s="120">
        <v>88659</v>
      </c>
      <c r="J16" s="128">
        <v>0.1</v>
      </c>
      <c r="K16" s="119">
        <f>IF((I16*J16)=0,"",(I16*J16))</f>
        <v>8865.9</v>
      </c>
      <c r="L16" s="78">
        <f>IF((I16*J16+I16+H16)&lt;=I16,"",(I16*J16+I16+H16))</f>
        <v>121887.9</v>
      </c>
      <c r="M16" s="79"/>
      <c r="N16" s="33" t="s">
        <v>33</v>
      </c>
    </row>
    <row r="17" spans="1:39" ht="26.25" customHeight="1">
      <c r="A17" s="34"/>
      <c r="B17" s="55" t="s">
        <v>34</v>
      </c>
      <c r="C17" s="56"/>
      <c r="D17" s="56"/>
      <c r="E17" s="56"/>
      <c r="F17" s="56"/>
      <c r="G17" s="35">
        <v>0</v>
      </c>
      <c r="H17" s="35">
        <v>7180</v>
      </c>
      <c r="I17" s="126">
        <v>26173</v>
      </c>
      <c r="J17" s="129">
        <v>0.1</v>
      </c>
      <c r="K17" s="127">
        <f t="shared" ref="K17:K18" si="0">IF((I17*J17)=0,"",(I17*J17))</f>
        <v>2617.3000000000002</v>
      </c>
      <c r="L17" s="57">
        <f t="shared" ref="L17:L18" si="1">IF((I17*J17+I17+H17)&lt;=I17,"",(I17*J17+I17+H17))</f>
        <v>35970.300000000003</v>
      </c>
      <c r="M17" s="58"/>
      <c r="N17" s="38" t="s">
        <v>33</v>
      </c>
      <c r="O17" s="39"/>
      <c r="P17" s="39"/>
      <c r="Q17" s="39"/>
      <c r="S17" s="40"/>
      <c r="AF17" s="41"/>
      <c r="AG17" s="41"/>
      <c r="AH17" s="41"/>
      <c r="AI17" s="41"/>
      <c r="AJ17" s="41"/>
      <c r="AK17" s="41"/>
      <c r="AL17" s="41"/>
      <c r="AM17" s="41"/>
    </row>
    <row r="18" spans="1:39" ht="26.25" customHeight="1" thickBot="1">
      <c r="A18" s="34"/>
      <c r="B18" s="55" t="s">
        <v>35</v>
      </c>
      <c r="C18" s="56"/>
      <c r="D18" s="56"/>
      <c r="E18" s="56"/>
      <c r="F18" s="56"/>
      <c r="G18" s="35">
        <v>0</v>
      </c>
      <c r="H18" s="35">
        <v>1348</v>
      </c>
      <c r="I18" s="126">
        <v>4914</v>
      </c>
      <c r="J18" s="130">
        <v>0.1</v>
      </c>
      <c r="K18" s="127">
        <f t="shared" si="0"/>
        <v>491.40000000000003</v>
      </c>
      <c r="L18" s="57">
        <f t="shared" si="1"/>
        <v>6753.4</v>
      </c>
      <c r="M18" s="58"/>
      <c r="N18" s="38" t="s">
        <v>33</v>
      </c>
    </row>
    <row r="19" spans="1:39" ht="26.25" customHeight="1">
      <c r="A19" s="34"/>
      <c r="B19" s="55"/>
      <c r="C19" s="56"/>
      <c r="D19" s="56"/>
      <c r="E19" s="56"/>
      <c r="F19" s="56"/>
      <c r="G19" s="35"/>
      <c r="H19" s="35"/>
      <c r="I19" s="36"/>
      <c r="J19" s="131"/>
      <c r="K19" s="37" t="str">
        <f>IF((I19*J19)=0,"",(I19*J19))</f>
        <v/>
      </c>
      <c r="L19" s="118" t="str">
        <f>IF((I19*J19+I19)&lt;=I19,"",(I19*J19+I19))</f>
        <v/>
      </c>
      <c r="M19" s="117"/>
      <c r="N19" s="38" t="s">
        <v>33</v>
      </c>
    </row>
    <row r="20" spans="1:39" ht="26.25" customHeight="1">
      <c r="A20" s="34"/>
      <c r="B20" s="55"/>
      <c r="C20" s="56"/>
      <c r="D20" s="56"/>
      <c r="E20" s="56"/>
      <c r="F20" s="56"/>
      <c r="G20" s="35"/>
      <c r="H20" s="35"/>
      <c r="I20" s="126"/>
      <c r="J20" s="51"/>
      <c r="K20" s="127" t="str">
        <f>IF((I20*J20)=0,"",(I20*J20))</f>
        <v/>
      </c>
      <c r="L20" s="118" t="str">
        <f>IF((I20*J20+I20)&lt;=I20,"",(I20*J20+I20))</f>
        <v/>
      </c>
      <c r="M20" s="117"/>
      <c r="N20" s="38" t="s">
        <v>33</v>
      </c>
    </row>
    <row r="21" spans="1:39" ht="26.25" customHeight="1" thickBot="1">
      <c r="A21" s="42"/>
      <c r="B21" s="59"/>
      <c r="C21" s="59"/>
      <c r="D21" s="59"/>
      <c r="E21" s="59"/>
      <c r="F21" s="60"/>
      <c r="G21" s="43"/>
      <c r="H21" s="43"/>
      <c r="I21" s="44"/>
      <c r="J21" s="131"/>
      <c r="K21" s="45" t="str">
        <f>IF((I21*J21)=0,"",(I21*J21))</f>
        <v/>
      </c>
      <c r="L21" s="61" t="str">
        <f>IF((I21*J21+I21)&lt;=I21,"",(I21*J21+I21))</f>
        <v/>
      </c>
      <c r="M21" s="62"/>
      <c r="N21" s="46" t="s">
        <v>33</v>
      </c>
    </row>
    <row r="22" spans="1:39" ht="27" customHeight="1" thickBot="1">
      <c r="A22" s="63" t="s">
        <v>36</v>
      </c>
      <c r="B22" s="64"/>
      <c r="C22" s="64"/>
      <c r="D22" s="64"/>
      <c r="E22" s="64"/>
      <c r="F22" s="65"/>
      <c r="G22" s="47">
        <f>SUM(G16:G21)</f>
        <v>0</v>
      </c>
      <c r="H22" s="47">
        <f>SUM(H16:H21)</f>
        <v>32891</v>
      </c>
      <c r="I22" s="116">
        <f>SUM(I16:I21)</f>
        <v>119746</v>
      </c>
      <c r="J22" s="115">
        <v>0.1</v>
      </c>
      <c r="K22" s="114">
        <f>SUM(K16:K21)</f>
        <v>11974.6</v>
      </c>
      <c r="L22" s="66">
        <f>SUM(L16:M21)</f>
        <v>164611.6</v>
      </c>
      <c r="M22" s="67"/>
      <c r="N22" s="48"/>
    </row>
    <row r="23" spans="1:39">
      <c r="B23" s="54" t="s">
        <v>37</v>
      </c>
      <c r="C23" s="54"/>
      <c r="D23" s="54"/>
      <c r="E23" s="54"/>
      <c r="F23" s="54"/>
    </row>
  </sheetData>
  <mergeCells count="38">
    <mergeCell ref="A1:N2"/>
    <mergeCell ref="L3:N3"/>
    <mergeCell ref="L4:N4"/>
    <mergeCell ref="A5:D5"/>
    <mergeCell ref="J6:N6"/>
    <mergeCell ref="B7:D7"/>
    <mergeCell ref="F7:G7"/>
    <mergeCell ref="J7:M7"/>
    <mergeCell ref="E8:F8"/>
    <mergeCell ref="J8:N8"/>
    <mergeCell ref="B9:E9"/>
    <mergeCell ref="J9:N9"/>
    <mergeCell ref="B10:B12"/>
    <mergeCell ref="C10:C12"/>
    <mergeCell ref="D10:D12"/>
    <mergeCell ref="E10:E12"/>
    <mergeCell ref="F10:F12"/>
    <mergeCell ref="J10:N10"/>
    <mergeCell ref="J11:N11"/>
    <mergeCell ref="J12:N12"/>
    <mergeCell ref="J13:N13"/>
    <mergeCell ref="B15:F15"/>
    <mergeCell ref="L15:M15"/>
    <mergeCell ref="B16:F16"/>
    <mergeCell ref="L16:M16"/>
    <mergeCell ref="B17:F17"/>
    <mergeCell ref="L17:M17"/>
    <mergeCell ref="B18:F18"/>
    <mergeCell ref="L18:M18"/>
    <mergeCell ref="B19:F19"/>
    <mergeCell ref="L19:M19"/>
    <mergeCell ref="B23:F23"/>
    <mergeCell ref="B20:F20"/>
    <mergeCell ref="L20:M20"/>
    <mergeCell ref="B21:F21"/>
    <mergeCell ref="L21:M21"/>
    <mergeCell ref="A22:F22"/>
    <mergeCell ref="L22:M22"/>
  </mergeCells>
  <phoneticPr fontId="3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landscape" blackAndWhite="1" verticalDpi="0" r:id="rId1"/>
  <headerFooter>
    <oddFooter>&amp;R（作成：2025/9/1）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28A77708-7F8C-4B5B-971F-36564E4A3901}">
          <x14:formula1>
            <xm:f>Sheet3!$C$2:$C$5</xm:f>
          </x14:formula1>
          <xm:sqref>H15</xm:sqref>
        </x14:dataValidation>
        <x14:dataValidation type="list" allowBlank="1" showInputMessage="1" showErrorMessage="1" xr:uid="{EDF533F1-3C9A-4FD3-A194-A975FD6BB3EC}">
          <x14:formula1>
            <xm:f>Sheet3!$B$2:$B$4</xm:f>
          </x14:formula1>
          <xm:sqref>G15</xm:sqref>
        </x14:dataValidation>
        <x14:dataValidation type="list" allowBlank="1" showInputMessage="1" showErrorMessage="1" xr:uid="{C0DB7021-C4A4-4797-8E0A-C71D9FC2BD16}">
          <x14:formula1>
            <xm:f>Sheet3!$G$2:$G$3</xm:f>
          </x14:formula1>
          <xm:sqref>J16:J18</xm:sqref>
        </x14:dataValidation>
        <x14:dataValidation type="list" allowBlank="1" showInputMessage="1" showErrorMessage="1" xr:uid="{79C3DFB3-8E8A-4EDA-88BA-7004336BCE82}">
          <x14:formula1>
            <xm:f>Sheet3!$E$2:$E$3</xm:f>
          </x14:formula1>
          <xm:sqref>A5:D5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C7297-788F-4E7B-9364-29468FCE7223}">
  <sheetPr codeName="Sheet2"/>
  <dimension ref="B2:G5"/>
  <sheetViews>
    <sheetView workbookViewId="0">
      <selection activeCell="C4" sqref="C4"/>
    </sheetView>
  </sheetViews>
  <sheetFormatPr defaultRowHeight="18.75"/>
  <cols>
    <col min="2" max="2" width="29" customWidth="1"/>
    <col min="3" max="3" width="27.125" customWidth="1"/>
  </cols>
  <sheetData>
    <row r="2" spans="2:7">
      <c r="B2" t="s">
        <v>38</v>
      </c>
      <c r="C2" t="s">
        <v>39</v>
      </c>
      <c r="E2" t="s">
        <v>5</v>
      </c>
      <c r="G2" s="49">
        <v>0.1</v>
      </c>
    </row>
    <row r="3" spans="2:7">
      <c r="B3" t="s">
        <v>40</v>
      </c>
      <c r="C3" t="s">
        <v>41</v>
      </c>
      <c r="E3" t="s">
        <v>42</v>
      </c>
      <c r="G3" s="49">
        <v>0.08</v>
      </c>
    </row>
    <row r="4" spans="2:7">
      <c r="B4" t="s">
        <v>25</v>
      </c>
      <c r="C4" t="s">
        <v>43</v>
      </c>
    </row>
    <row r="5" spans="2:7">
      <c r="C5" t="s">
        <v>26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指定請求書 (燃料)</vt:lpstr>
      <vt:lpstr>入力説明（燃料）</vt:lpstr>
      <vt:lpstr>Sheet3</vt:lpstr>
      <vt:lpstr>'指定請求書 (燃料)'!Print_Area</vt:lpstr>
      <vt:lpstr>'入力説明（燃料）'!Print_Area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トリヤマ 株式会社</dc:creator>
  <cp:lastModifiedBy>トリヤマ 株式会社</cp:lastModifiedBy>
  <dcterms:created xsi:type="dcterms:W3CDTF">2025-10-31T01:51:56Z</dcterms:created>
  <dcterms:modified xsi:type="dcterms:W3CDTF">2025-10-31T03:07:03Z</dcterms:modified>
</cp:coreProperties>
</file>